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720" activeTab="1"/>
  </bookViews>
  <sheets>
    <sheet name="Диаграмма1" sheetId="2" r:id="rId1"/>
    <sheet name="Лист1" sheetId="1" r:id="rId2"/>
  </sheets>
  <calcPr calcId="144525" refMode="R1C1"/>
</workbook>
</file>

<file path=xl/calcChain.xml><?xml version="1.0" encoding="utf-8"?>
<calcChain xmlns="http://schemas.openxmlformats.org/spreadsheetml/2006/main">
  <c r="F127" i="1" l="1"/>
  <c r="B193" i="1" l="1"/>
  <c r="A193" i="1"/>
  <c r="L192" i="1"/>
  <c r="J192" i="1"/>
  <c r="I192" i="1"/>
  <c r="H192" i="1"/>
  <c r="G192" i="1"/>
  <c r="F192" i="1"/>
  <c r="B183" i="1"/>
  <c r="A183" i="1"/>
  <c r="L182" i="1"/>
  <c r="L193" i="1" s="1"/>
  <c r="J182" i="1"/>
  <c r="J193" i="1" s="1"/>
  <c r="I182" i="1"/>
  <c r="I193" i="1" s="1"/>
  <c r="H182" i="1"/>
  <c r="H193" i="1" s="1"/>
  <c r="G182" i="1"/>
  <c r="G193" i="1" s="1"/>
  <c r="F182" i="1"/>
  <c r="F193" i="1" s="1"/>
  <c r="B175" i="1"/>
  <c r="A175" i="1"/>
  <c r="L174" i="1"/>
  <c r="J174" i="1"/>
  <c r="I174" i="1"/>
  <c r="H174" i="1"/>
  <c r="G174" i="1"/>
  <c r="F174" i="1"/>
  <c r="B165" i="1"/>
  <c r="A165" i="1"/>
  <c r="L164" i="1"/>
  <c r="L175" i="1" s="1"/>
  <c r="F164" i="1"/>
  <c r="F175" i="1" s="1"/>
  <c r="B157" i="1"/>
  <c r="A157" i="1"/>
  <c r="L156" i="1"/>
  <c r="J156" i="1"/>
  <c r="I156" i="1"/>
  <c r="H156" i="1"/>
  <c r="G156" i="1"/>
  <c r="F156" i="1"/>
  <c r="B147" i="1"/>
  <c r="A147" i="1"/>
  <c r="L146" i="1"/>
  <c r="J146" i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F138" i="1"/>
  <c r="B119" i="1"/>
  <c r="A119" i="1"/>
  <c r="L118" i="1"/>
  <c r="J118" i="1"/>
  <c r="I118" i="1"/>
  <c r="H118" i="1"/>
  <c r="G118" i="1"/>
  <c r="F118" i="1"/>
  <c r="B109" i="1"/>
  <c r="A109" i="1"/>
  <c r="L108" i="1"/>
  <c r="J108" i="1"/>
  <c r="I108" i="1"/>
  <c r="H108" i="1"/>
  <c r="G108" i="1"/>
  <c r="F108" i="1"/>
  <c r="B100" i="1"/>
  <c r="A100" i="1"/>
  <c r="L99" i="1"/>
  <c r="J99" i="1"/>
  <c r="I99" i="1"/>
  <c r="H99" i="1"/>
  <c r="G99" i="1"/>
  <c r="F99" i="1"/>
  <c r="B90" i="1"/>
  <c r="A90" i="1"/>
  <c r="L89" i="1"/>
  <c r="J89" i="1"/>
  <c r="I89" i="1"/>
  <c r="H89" i="1"/>
  <c r="G89" i="1"/>
  <c r="F89" i="1"/>
  <c r="B81" i="1"/>
  <c r="A81" i="1"/>
  <c r="L80" i="1"/>
  <c r="J80" i="1"/>
  <c r="I80" i="1"/>
  <c r="H80" i="1"/>
  <c r="G80" i="1"/>
  <c r="F80" i="1"/>
  <c r="B71" i="1"/>
  <c r="A71" i="1"/>
  <c r="L70" i="1"/>
  <c r="J70" i="1"/>
  <c r="I70" i="1"/>
  <c r="H70" i="1"/>
  <c r="G70" i="1"/>
  <c r="F70" i="1"/>
  <c r="B62" i="1"/>
  <c r="A62" i="1"/>
  <c r="L61" i="1"/>
  <c r="J61" i="1"/>
  <c r="I61" i="1"/>
  <c r="H61" i="1"/>
  <c r="G61" i="1"/>
  <c r="F61" i="1"/>
  <c r="B52" i="1"/>
  <c r="A52" i="1"/>
  <c r="L51" i="1"/>
  <c r="F51" i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H32" i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L24" i="1" s="1"/>
  <c r="F13" i="1"/>
  <c r="F81" i="1" l="1"/>
  <c r="J157" i="1"/>
  <c r="G100" i="1"/>
  <c r="G119" i="1"/>
  <c r="L138" i="1"/>
  <c r="L157" i="1"/>
  <c r="F119" i="1"/>
  <c r="H81" i="1"/>
  <c r="H100" i="1"/>
  <c r="H119" i="1"/>
  <c r="G81" i="1"/>
  <c r="I119" i="1"/>
  <c r="J119" i="1"/>
  <c r="L194" i="1"/>
  <c r="F100" i="1"/>
  <c r="F43" i="1"/>
  <c r="F194" i="1" s="1"/>
  <c r="J100" i="1"/>
  <c r="L81" i="1"/>
  <c r="L100" i="1"/>
  <c r="L119" i="1"/>
  <c r="I81" i="1"/>
  <c r="F62" i="1"/>
  <c r="L62" i="1"/>
  <c r="H43" i="1"/>
  <c r="I100" i="1"/>
  <c r="J81" i="1"/>
  <c r="G43" i="1"/>
  <c r="I43" i="1"/>
</calcChain>
</file>

<file path=xl/sharedStrings.xml><?xml version="1.0" encoding="utf-8"?>
<sst xmlns="http://schemas.openxmlformats.org/spreadsheetml/2006/main" count="283" uniqueCount="83">
  <si>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</si>
  <si>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</si>
  <si>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</si>
  <si>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</si>
  <si>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</si>
  <si>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</si>
  <si>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</si>
  <si>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</si>
  <si>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</si>
  <si>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</si>
  <si>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</si>
  <si>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</si>
  <si>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</si>
  <si>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</si>
  <si>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</si>
  <si>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</si>
  <si>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</si>
  <si>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</si>
  <si>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</si>
  <si>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</si>
  <si>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</si>
  <si>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</si>
  <si>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</si>
  <si>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</si>
  <si>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</si>
  <si>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</si>
  <si>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</si>
  <si>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</si>
  <si>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</si>
  <si>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</si>
  <si>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</si>
  <si>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</si>
  <si>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</si>
  <si>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</si>
  <si>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</si>
  <si>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</si>
  <si>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</si>
  <si>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</si>
  <si>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</si>
  <si>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Макаронные изделия отварные с маслом</t>
  </si>
  <si>
    <t>Гуляш</t>
  </si>
  <si>
    <t>Хлеб пшеничный</t>
  </si>
  <si>
    <t>н</t>
  </si>
  <si>
    <t>Бутерброд с маслом</t>
  </si>
  <si>
    <t>Жаркое по домашнему</t>
  </si>
  <si>
    <t>Чай с лимоном</t>
  </si>
  <si>
    <t>Плов из птицы</t>
  </si>
  <si>
    <t>Компот из сухофруктов (с добавлением витамина С)</t>
  </si>
  <si>
    <t>Каша  рассыпчатая гречневая</t>
  </si>
  <si>
    <t>Тефтели в сметанно-томатном соусе</t>
  </si>
  <si>
    <t>279/331</t>
  </si>
  <si>
    <t>Пюре картофельное</t>
  </si>
  <si>
    <t>Рыба, тушённая в томате с овощами</t>
  </si>
  <si>
    <t>Рагу из говядины</t>
  </si>
  <si>
    <t>МБОУ Греково-Тимофеевская сош</t>
  </si>
  <si>
    <t>директор</t>
  </si>
  <si>
    <t>Кулишова Е.А.</t>
  </si>
  <si>
    <t>овощи</t>
  </si>
  <si>
    <t>Фрукты натуральные свежие</t>
  </si>
  <si>
    <t>Капуста квашеная</t>
  </si>
  <si>
    <t>79.84</t>
  </si>
  <si>
    <t>сладкое</t>
  </si>
  <si>
    <t>Кондитерские изделия пром.произв(печенье)</t>
  </si>
  <si>
    <t>П</t>
  </si>
  <si>
    <t>Каша  рассыпчатая пшеничная</t>
  </si>
  <si>
    <t>Голубцы ленивые</t>
  </si>
  <si>
    <t>Огурцы соленые/свежие</t>
  </si>
  <si>
    <t xml:space="preserve"> </t>
  </si>
  <si>
    <t>28,43/ 28,47</t>
  </si>
  <si>
    <t>15,58/15,62</t>
  </si>
  <si>
    <t>92,04/ 92,89</t>
  </si>
  <si>
    <t>622,02/626,56</t>
  </si>
  <si>
    <t>Сок яблочный витаминизированный</t>
  </si>
  <si>
    <t>Бутерброд с  сыром</t>
  </si>
  <si>
    <t>Кондитерские изделия пром произв (печенье)</t>
  </si>
  <si>
    <t>26,3/ 26,7</t>
  </si>
  <si>
    <t>22,01/22,05</t>
  </si>
  <si>
    <t>82,09/ 82/94</t>
  </si>
  <si>
    <t>632,07/636,61</t>
  </si>
  <si>
    <t>Кофейный напиток со сгущенным молоком</t>
  </si>
  <si>
    <t xml:space="preserve">  </t>
  </si>
  <si>
    <t>Гуляш из говядины</t>
  </si>
  <si>
    <t>Лапшевник из творога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</si>
</sst>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1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14"/>
      <color rgb="FF4C4C4C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8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0" fontId="13" fillId="0" borderId="0"/>
  </cellStyleXfs>
  <cellXfs count="69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4" xfId="0" applyBorder="1"/>
    <xf numFmtId="0" fontId="3" fillId="0" borderId="2" xfId="0" applyFont="1" applyBorder="1" applyAlignment="1">
      <alignment vertical="top" wrapText="1"/>
    </xf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horizontal="right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0" fillId="0" borderId="14" xfId="0" applyBorder="1"/>
    <xf numFmtId="0" fontId="3" fillId="0" borderId="16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7" xfId="0" applyFont="1" applyBorder="1" applyAlignment="1">
      <alignment horizontal="center" vertical="top" wrapText="1"/>
    </xf>
    <xf numFmtId="0" fontId="3" fillId="0" borderId="19" xfId="0" applyFont="1" applyBorder="1" applyAlignment="1">
      <alignment horizontal="center"/>
    </xf>
    <xf numFmtId="0" fontId="3" fillId="0" borderId="9" xfId="0" applyFont="1" applyBorder="1"/>
    <xf numFmtId="0" fontId="3" fillId="0" borderId="10" xfId="0" applyFont="1" applyBorder="1"/>
    <xf numFmtId="0" fontId="3" fillId="3" borderId="20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0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5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2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1" fillId="0" borderId="2" xfId="0" applyFont="1" applyBorder="1"/>
    <xf numFmtId="0" fontId="1" fillId="2" borderId="2" xfId="0" applyFont="1" applyFill="1" applyBorder="1" applyProtection="1">
      <protection locked="0"/>
    </xf>
    <xf numFmtId="164" fontId="2" fillId="0" borderId="2" xfId="0" applyNumberFormat="1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164" fontId="2" fillId="0" borderId="23" xfId="0" applyNumberFormat="1" applyFont="1" applyBorder="1" applyAlignment="1">
      <alignment horizontal="center" vertical="center" wrapText="1"/>
    </xf>
    <xf numFmtId="164" fontId="2" fillId="0" borderId="24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3" fillId="2" borderId="2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2" xfId="1" applyFont="1" applyFill="1" applyBorder="1" applyAlignment="1" applyProtection="1">
      <alignment horizontal="center" vertical="top" wrapText="1"/>
      <protection locked="0"/>
    </xf>
    <xf numFmtId="0" fontId="3" fillId="2" borderId="2" xfId="2" applyFont="1" applyFill="1" applyBorder="1" applyAlignment="1" applyProtection="1">
      <alignment horizontal="center" vertical="top" wrapText="1"/>
      <protection locked="0"/>
    </xf>
    <xf numFmtId="0" fontId="3" fillId="2" borderId="1" xfId="2" applyFont="1" applyFill="1" applyBorder="1" applyAlignment="1" applyProtection="1">
      <alignment horizontal="center" vertical="top" wrapText="1"/>
      <protection locked="0"/>
    </xf>
    <xf numFmtId="0" fontId="3" fillId="2" borderId="2" xfId="1" applyFont="1" applyFill="1" applyBorder="1" applyAlignment="1" applyProtection="1">
      <alignment horizontal="center" vertical="top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invertIfNegative val="0"/>
          <c:val>
            <c:numRef>
              <c:f>Лист1!#REF!</c:f>
              <c:numCache>
                <c:formatCode>General</c:formatCode>
                <c:ptCount val="1"/>
                <c:pt idx="0">
                  <c:v>1</c:v>
                </c:pt>
              </c:numCache>
            </c:numRef>
          </c:val>
          <c:extLst xmlns:c16r2="http://schemas.microsoft.com/office/drawing/2015/06/chart">
            <c:ext xmlns:c15="http://schemas.microsoft.com/office/drawing/2012/chart" uri="{02D57815-91ED-43cb-92C2-25804820EDAC}">
              <c15:filteredSeriesTitle>
                <c15:tx>
                  <c:strRef>
                    <c:extLst>
                      <c:ext uri="{02D57815-91ED-43cb-92C2-25804820EDAC}">
                        <c15:formulaRef>
                          <c15:sqref>Лист1!#REF!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8D31-4A6C-A4F5-2693382BEE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89368064"/>
        <c:axId val="89369600"/>
      </c:barChart>
      <c:catAx>
        <c:axId val="89368064"/>
        <c:scaling>
          <c:orientation val="minMax"/>
        </c:scaling>
        <c:delete val="0"/>
        <c:axPos val="b"/>
        <c:majorTickMark val="out"/>
        <c:minorTickMark val="none"/>
        <c:tickLblPos val="nextTo"/>
        <c:crossAx val="89369600"/>
        <c:crosses val="autoZero"/>
        <c:auto val="1"/>
        <c:lblAlgn val="ctr"/>
        <c:lblOffset val="100"/>
        <c:noMultiLvlLbl val="0"/>
      </c:catAx>
      <c:valAx>
        <c:axId val="8936960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crossAx val="89368064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25" workbookViewId="0" zoomToFit="1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304020" cy="6080760"/>
    <xdr:graphicFrame macro="">
      <xdr:nvGraphicFramePr>
        <xdr:cNvPr id="2" name="Диаграмма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5"/>
  <sheetViews>
    <sheetView tabSelected="1" workbookViewId="0">
      <pane xSplit="4" ySplit="5" topLeftCell="E9" activePane="bottomRight" state="frozen"/>
      <selection pane="topRight" activeCell="E1" sqref="E1"/>
      <selection pane="bottomLeft" activeCell="A6" sqref="A6"/>
      <selection pane="bottomRight" activeCell="T17" sqref="T17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5" t="s">
        <v>54</v>
      </c>
      <c r="D1" s="56"/>
      <c r="E1" s="56"/>
      <c r="F1" s="12" t="s">
        <v>16</v>
      </c>
      <c r="G1" s="2" t="s">
        <v>17</v>
      </c>
      <c r="H1" s="57" t="s">
        <v>55</v>
      </c>
      <c r="I1" s="57"/>
      <c r="J1" s="57"/>
      <c r="K1" s="57"/>
    </row>
    <row r="2" spans="1:12" ht="18" x14ac:dyDescent="0.2">
      <c r="A2" s="35" t="s">
        <v>6</v>
      </c>
      <c r="C2" s="2"/>
      <c r="G2" s="2" t="s">
        <v>18</v>
      </c>
      <c r="H2" s="57" t="s">
        <v>56</v>
      </c>
      <c r="I2" s="57"/>
      <c r="J2" s="57"/>
      <c r="K2" s="57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1</v>
      </c>
      <c r="I3" s="48">
        <v>9</v>
      </c>
      <c r="J3" s="49">
        <v>2026</v>
      </c>
      <c r="K3" s="1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" t="s">
        <v>21</v>
      </c>
      <c r="E6" s="39" t="s">
        <v>39</v>
      </c>
      <c r="F6" s="40">
        <v>150</v>
      </c>
      <c r="G6" s="40">
        <v>5.46</v>
      </c>
      <c r="H6" s="40">
        <v>5.79</v>
      </c>
      <c r="I6" s="40">
        <v>30.47</v>
      </c>
      <c r="J6" s="40">
        <v>195.83</v>
      </c>
      <c r="K6" s="41">
        <v>203</v>
      </c>
      <c r="L6" s="40"/>
    </row>
    <row r="7" spans="1:12" ht="15" x14ac:dyDescent="0.25">
      <c r="A7" s="23"/>
      <c r="B7" s="15"/>
      <c r="C7" s="11"/>
      <c r="D7" s="6"/>
      <c r="E7" s="42" t="s">
        <v>81</v>
      </c>
      <c r="F7" s="43">
        <v>100</v>
      </c>
      <c r="G7" s="43">
        <v>14.58</v>
      </c>
      <c r="H7" s="43">
        <v>16.79</v>
      </c>
      <c r="I7" s="43">
        <v>2.89</v>
      </c>
      <c r="J7" s="43">
        <v>221</v>
      </c>
      <c r="K7" s="44">
        <v>260</v>
      </c>
      <c r="L7" s="43"/>
    </row>
    <row r="8" spans="1:12" ht="15" x14ac:dyDescent="0.25">
      <c r="A8" s="23"/>
      <c r="B8" s="15"/>
      <c r="C8" s="11"/>
      <c r="D8" s="7" t="s">
        <v>22</v>
      </c>
      <c r="E8" s="42"/>
      <c r="F8" s="43"/>
      <c r="G8" s="43"/>
      <c r="H8" s="43"/>
      <c r="I8" s="43"/>
      <c r="J8" s="43"/>
      <c r="K8" s="44"/>
      <c r="L8" s="43"/>
    </row>
    <row r="9" spans="1:12" ht="15" x14ac:dyDescent="0.25">
      <c r="A9" s="23"/>
      <c r="B9" s="15"/>
      <c r="C9" s="11"/>
      <c r="D9" s="7" t="s">
        <v>23</v>
      </c>
      <c r="E9" s="42" t="s">
        <v>41</v>
      </c>
      <c r="F9" s="43">
        <v>30</v>
      </c>
      <c r="G9" s="43">
        <v>2.2799999999999998</v>
      </c>
      <c r="H9" s="43">
        <v>0.24</v>
      </c>
      <c r="I9" s="43">
        <v>14.91</v>
      </c>
      <c r="J9" s="43">
        <v>70.92</v>
      </c>
      <c r="K9" s="44" t="s">
        <v>42</v>
      </c>
      <c r="L9" s="43"/>
    </row>
    <row r="10" spans="1:12" ht="15" x14ac:dyDescent="0.25">
      <c r="A10" s="23"/>
      <c r="B10" s="15"/>
      <c r="C10" s="11"/>
      <c r="D10" s="7" t="s">
        <v>24</v>
      </c>
      <c r="E10" s="42"/>
      <c r="F10" s="43"/>
      <c r="G10" s="43"/>
      <c r="H10" s="43"/>
      <c r="I10" s="43"/>
      <c r="J10" s="43"/>
      <c r="K10" s="44"/>
      <c r="L10" s="43"/>
    </row>
    <row r="11" spans="1:12" ht="15" x14ac:dyDescent="0.25">
      <c r="A11" s="23"/>
      <c r="B11" s="15"/>
      <c r="C11" s="11"/>
      <c r="D11" s="6" t="s">
        <v>30</v>
      </c>
      <c r="E11" s="42" t="s">
        <v>72</v>
      </c>
      <c r="F11" s="43">
        <v>200</v>
      </c>
      <c r="G11" s="43">
        <v>0</v>
      </c>
      <c r="H11" s="43">
        <v>0</v>
      </c>
      <c r="I11" s="43">
        <v>23.4</v>
      </c>
      <c r="J11" s="43">
        <v>93.6</v>
      </c>
      <c r="K11" s="44">
        <v>389</v>
      </c>
      <c r="L11" s="43"/>
    </row>
    <row r="12" spans="1:12" ht="15" x14ac:dyDescent="0.25">
      <c r="A12" s="23"/>
      <c r="B12" s="15"/>
      <c r="C12" s="11"/>
      <c r="D12" s="6" t="s">
        <v>57</v>
      </c>
      <c r="E12" s="42" t="s">
        <v>66</v>
      </c>
      <c r="F12" s="43">
        <v>90</v>
      </c>
      <c r="G12" s="43">
        <v>0.95</v>
      </c>
      <c r="H12" s="43">
        <v>0.14000000000000001</v>
      </c>
      <c r="I12" s="43">
        <v>2.57</v>
      </c>
      <c r="J12" s="43">
        <v>15.26</v>
      </c>
      <c r="K12" s="44">
        <v>70</v>
      </c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570</v>
      </c>
      <c r="G13" s="19">
        <v>30.24</v>
      </c>
      <c r="H13" s="19">
        <v>23.72</v>
      </c>
      <c r="I13" s="19">
        <v>84.85</v>
      </c>
      <c r="J13" s="19">
        <v>669.76</v>
      </c>
      <c r="K13" s="25"/>
      <c r="L13" s="19">
        <f t="shared" ref="L13" si="0">SUM(L6:L12)</f>
        <v>0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 t="shared" ref="G23:J23" si="1">SUM(G14:G22)</f>
        <v>0</v>
      </c>
      <c r="H23" s="19">
        <f t="shared" si="1"/>
        <v>0</v>
      </c>
      <c r="I23" s="19">
        <f t="shared" si="1"/>
        <v>0</v>
      </c>
      <c r="J23" s="19">
        <f t="shared" si="1"/>
        <v>0</v>
      </c>
      <c r="K23" s="25"/>
      <c r="L23" s="19">
        <f t="shared" ref="L23" si="2">SUM(L14:L22)</f>
        <v>0</v>
      </c>
    </row>
    <row r="24" spans="1:12" ht="15.75" thickBot="1" x14ac:dyDescent="0.25">
      <c r="A24" s="29">
        <f>A6</f>
        <v>1</v>
      </c>
      <c r="B24" s="30">
        <f>B6</f>
        <v>1</v>
      </c>
      <c r="C24" s="58" t="s">
        <v>4</v>
      </c>
      <c r="D24" s="59"/>
      <c r="E24" s="31"/>
      <c r="F24" s="32">
        <v>570</v>
      </c>
      <c r="G24" s="32">
        <v>30.24</v>
      </c>
      <c r="H24" s="32">
        <v>23.72</v>
      </c>
      <c r="I24" s="32">
        <v>84.85</v>
      </c>
      <c r="J24" s="32">
        <v>669.76</v>
      </c>
      <c r="K24" s="32"/>
      <c r="L24" s="32">
        <f t="shared" ref="L24" si="3">L13+L23</f>
        <v>0</v>
      </c>
    </row>
    <row r="25" spans="1:12" ht="15" x14ac:dyDescent="0.25">
      <c r="A25" s="14">
        <v>1</v>
      </c>
      <c r="B25" s="15">
        <v>2</v>
      </c>
      <c r="C25" s="22" t="s">
        <v>20</v>
      </c>
      <c r="D25" s="5" t="s">
        <v>21</v>
      </c>
      <c r="E25" s="39" t="s">
        <v>44</v>
      </c>
      <c r="F25" s="40">
        <v>170</v>
      </c>
      <c r="G25" s="67">
        <v>14.01</v>
      </c>
      <c r="H25" s="67">
        <v>16.53</v>
      </c>
      <c r="I25" s="67">
        <v>15.15</v>
      </c>
      <c r="J25" s="64">
        <v>265.41000000000003</v>
      </c>
      <c r="K25" s="41">
        <v>259</v>
      </c>
      <c r="L25" s="40"/>
    </row>
    <row r="26" spans="1:12" ht="15" x14ac:dyDescent="0.25">
      <c r="A26" s="14"/>
      <c r="B26" s="15"/>
      <c r="C26" s="11"/>
      <c r="D26" s="6"/>
      <c r="E26" s="42"/>
      <c r="F26" s="43"/>
      <c r="G26" s="66"/>
      <c r="H26" s="66"/>
      <c r="I26" s="66"/>
      <c r="J26" s="6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45</v>
      </c>
      <c r="F27" s="43">
        <v>200</v>
      </c>
      <c r="G27" s="66">
        <v>0.13</v>
      </c>
      <c r="H27" s="66">
        <v>0.02</v>
      </c>
      <c r="I27" s="66">
        <v>15.2</v>
      </c>
      <c r="J27" s="63">
        <v>62</v>
      </c>
      <c r="K27" s="44">
        <v>377</v>
      </c>
      <c r="L27" s="43" t="s">
        <v>67</v>
      </c>
    </row>
    <row r="28" spans="1:12" ht="15" x14ac:dyDescent="0.25">
      <c r="A28" s="14"/>
      <c r="B28" s="15"/>
      <c r="C28" s="11"/>
      <c r="D28" s="7" t="s">
        <v>23</v>
      </c>
      <c r="E28" s="42" t="s">
        <v>43</v>
      </c>
      <c r="F28" s="43">
        <v>40</v>
      </c>
      <c r="G28" s="68">
        <v>4.32</v>
      </c>
      <c r="H28" s="68">
        <v>7.12</v>
      </c>
      <c r="I28" s="68">
        <v>15.36</v>
      </c>
      <c r="J28" s="65">
        <v>142.80000000000001</v>
      </c>
      <c r="K28" s="44">
        <v>1</v>
      </c>
      <c r="L28" s="43"/>
    </row>
    <row r="29" spans="1:12" ht="15" x14ac:dyDescent="0.25">
      <c r="A29" s="14"/>
      <c r="B29" s="15"/>
      <c r="C29" s="11"/>
      <c r="D29" s="7" t="s">
        <v>24</v>
      </c>
      <c r="E29" s="42" t="s">
        <v>58</v>
      </c>
      <c r="F29" s="43">
        <v>100</v>
      </c>
      <c r="G29" s="66">
        <v>0.4</v>
      </c>
      <c r="H29" s="66">
        <v>0.4</v>
      </c>
      <c r="I29" s="66">
        <v>9.8000000000000007</v>
      </c>
      <c r="J29" s="63">
        <v>44.4</v>
      </c>
      <c r="K29" s="44">
        <v>338</v>
      </c>
      <c r="L29" s="43"/>
    </row>
    <row r="30" spans="1:12" ht="15" x14ac:dyDescent="0.25">
      <c r="A30" s="14"/>
      <c r="B30" s="15"/>
      <c r="C30" s="11"/>
      <c r="D30" s="6" t="s">
        <v>57</v>
      </c>
      <c r="E30" s="42" t="s">
        <v>59</v>
      </c>
      <c r="F30" s="43">
        <v>90</v>
      </c>
      <c r="G30" s="66">
        <v>1.6</v>
      </c>
      <c r="H30" s="66">
        <v>0.2</v>
      </c>
      <c r="I30" s="66">
        <v>6.7</v>
      </c>
      <c r="J30" s="63">
        <v>35</v>
      </c>
      <c r="K30" s="44">
        <v>45</v>
      </c>
      <c r="L30" s="43"/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600</v>
      </c>
      <c r="G32" s="19">
        <f t="shared" ref="G32" si="4">SUM(G25:G31)</f>
        <v>20.46</v>
      </c>
      <c r="H32" s="19">
        <f t="shared" ref="H32" si="5">SUM(H25:H31)</f>
        <v>24.27</v>
      </c>
      <c r="I32" s="19">
        <f t="shared" ref="I32" si="6">SUM(I25:I31)</f>
        <v>62.210000000000008</v>
      </c>
      <c r="J32" s="19">
        <f t="shared" ref="J32:L32" si="7">SUM(J25:J31)</f>
        <v>549.61</v>
      </c>
      <c r="K32" s="25"/>
      <c r="L32" s="19">
        <f t="shared" si="7"/>
        <v>0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" x14ac:dyDescent="0.25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42"/>
      <c r="F35" s="43"/>
      <c r="G35" s="43"/>
      <c r="H35" s="43"/>
      <c r="I35" s="43"/>
      <c r="J35" s="43"/>
      <c r="K35" s="44"/>
      <c r="L35" s="43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 t="shared" ref="G42" si="8">SUM(G33:G41)</f>
        <v>0</v>
      </c>
      <c r="H42" s="19">
        <f t="shared" ref="H42" si="9">SUM(H33:H41)</f>
        <v>0</v>
      </c>
      <c r="I42" s="19">
        <f t="shared" ref="I42" si="10">SUM(I33:I41)</f>
        <v>0</v>
      </c>
      <c r="J42" s="19">
        <f t="shared" ref="J42:L42" si="11">SUM(J33:J41)</f>
        <v>0</v>
      </c>
      <c r="K42" s="25"/>
      <c r="L42" s="19">
        <f t="shared" si="11"/>
        <v>0</v>
      </c>
    </row>
    <row r="43" spans="1:12" ht="15.75" customHeight="1" x14ac:dyDescent="0.2">
      <c r="A43" s="33">
        <f>A25</f>
        <v>1</v>
      </c>
      <c r="B43" s="33">
        <f>B25</f>
        <v>2</v>
      </c>
      <c r="C43" s="58" t="s">
        <v>4</v>
      </c>
      <c r="D43" s="59"/>
      <c r="E43" s="31"/>
      <c r="F43" s="32">
        <f>F32+F42</f>
        <v>600</v>
      </c>
      <c r="G43" s="32">
        <f t="shared" ref="G43" si="12">G32+G42</f>
        <v>20.46</v>
      </c>
      <c r="H43" s="32">
        <f t="shared" ref="H43" si="13">H32+H42</f>
        <v>24.27</v>
      </c>
      <c r="I43" s="32">
        <f t="shared" ref="I43" si="14">I32+I42</f>
        <v>62.210000000000008</v>
      </c>
      <c r="J43" s="32">
        <f t="shared" ref="J43:L43" si="15">J32+J42</f>
        <v>549.61</v>
      </c>
      <c r="K43" s="32"/>
      <c r="L43" s="32">
        <f t="shared" si="15"/>
        <v>0</v>
      </c>
    </row>
    <row r="44" spans="1:12" ht="15" x14ac:dyDescent="0.25">
      <c r="A44" s="20">
        <v>1</v>
      </c>
      <c r="B44" s="21">
        <v>3</v>
      </c>
      <c r="C44" s="22" t="s">
        <v>20</v>
      </c>
      <c r="D44" s="5" t="s">
        <v>21</v>
      </c>
      <c r="E44" s="39" t="s">
        <v>46</v>
      </c>
      <c r="F44" s="40">
        <v>200</v>
      </c>
      <c r="G44" s="40">
        <v>22.8</v>
      </c>
      <c r="H44" s="40">
        <v>9.8000000000000007</v>
      </c>
      <c r="I44" s="40">
        <v>34.799999999999997</v>
      </c>
      <c r="J44" s="40">
        <v>318.60000000000002</v>
      </c>
      <c r="K44" s="41">
        <v>291</v>
      </c>
      <c r="L44" s="40"/>
    </row>
    <row r="45" spans="1:12" ht="15" x14ac:dyDescent="0.25">
      <c r="A45" s="23"/>
      <c r="B45" s="15"/>
      <c r="C45" s="11"/>
      <c r="D45" s="6" t="s">
        <v>57</v>
      </c>
      <c r="E45" s="42" t="s">
        <v>66</v>
      </c>
      <c r="F45" s="43">
        <v>90</v>
      </c>
      <c r="G45" s="43">
        <v>0.95</v>
      </c>
      <c r="H45" s="43">
        <v>0.14000000000000001</v>
      </c>
      <c r="I45" s="43">
        <v>2.57</v>
      </c>
      <c r="J45" s="43">
        <v>15.26</v>
      </c>
      <c r="K45" s="44">
        <v>70</v>
      </c>
      <c r="L45" s="43"/>
    </row>
    <row r="46" spans="1:12" ht="15" x14ac:dyDescent="0.25">
      <c r="A46" s="23"/>
      <c r="B46" s="15"/>
      <c r="C46" s="11"/>
      <c r="D46" s="7" t="s">
        <v>22</v>
      </c>
      <c r="E46" s="42"/>
      <c r="F46" s="43"/>
      <c r="G46" s="43"/>
      <c r="H46" s="43"/>
      <c r="I46" s="43"/>
      <c r="J46" s="43"/>
      <c r="K46" s="44"/>
      <c r="L46" s="43"/>
    </row>
    <row r="47" spans="1:12" ht="15" x14ac:dyDescent="0.25">
      <c r="A47" s="23"/>
      <c r="B47" s="15"/>
      <c r="C47" s="11"/>
      <c r="D47" s="7" t="s">
        <v>23</v>
      </c>
      <c r="E47" s="42" t="s">
        <v>41</v>
      </c>
      <c r="F47" s="43">
        <v>30</v>
      </c>
      <c r="G47" s="43">
        <v>2.2799999999999998</v>
      </c>
      <c r="H47" s="43">
        <v>0.24</v>
      </c>
      <c r="I47" s="43">
        <v>14.91</v>
      </c>
      <c r="J47" s="43">
        <v>70.92</v>
      </c>
      <c r="K47" s="44" t="s">
        <v>42</v>
      </c>
      <c r="L47" s="43"/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6" t="s">
        <v>61</v>
      </c>
      <c r="E49" s="42" t="s">
        <v>62</v>
      </c>
      <c r="F49" s="43">
        <v>30</v>
      </c>
      <c r="G49" s="43">
        <v>2.4</v>
      </c>
      <c r="H49" s="43">
        <v>5.4</v>
      </c>
      <c r="I49" s="43">
        <v>19.8</v>
      </c>
      <c r="J49" s="43">
        <v>137.4</v>
      </c>
      <c r="K49" s="44" t="s">
        <v>63</v>
      </c>
      <c r="L49" s="43"/>
    </row>
    <row r="50" spans="1:12" ht="15" x14ac:dyDescent="0.25">
      <c r="A50" s="23"/>
      <c r="B50" s="15"/>
      <c r="C50" s="11"/>
      <c r="D50" s="6" t="s">
        <v>30</v>
      </c>
      <c r="E50" s="42" t="s">
        <v>47</v>
      </c>
      <c r="F50" s="43">
        <v>200</v>
      </c>
      <c r="G50" s="43">
        <v>0</v>
      </c>
      <c r="H50" s="43">
        <v>0</v>
      </c>
      <c r="I50" s="43">
        <v>19.96</v>
      </c>
      <c r="J50" s="43" t="s">
        <v>60</v>
      </c>
      <c r="K50" s="44">
        <v>349</v>
      </c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550</v>
      </c>
      <c r="G51" s="19">
        <v>28.43</v>
      </c>
      <c r="H51" s="19">
        <v>15.58</v>
      </c>
      <c r="I51" s="19">
        <v>92.04</v>
      </c>
      <c r="J51" s="19">
        <v>622.02</v>
      </c>
      <c r="K51" s="25"/>
      <c r="L51" s="19">
        <f t="shared" ref="L51" si="16">SUM(L44:L50)</f>
        <v>0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" x14ac:dyDescent="0.25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42"/>
      <c r="F54" s="43"/>
      <c r="G54" s="43"/>
      <c r="H54" s="43"/>
      <c r="I54" s="43"/>
      <c r="J54" s="43"/>
      <c r="K54" s="44"/>
      <c r="L54" s="43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 t="shared" ref="G61" si="17">SUM(G52:G60)</f>
        <v>0</v>
      </c>
      <c r="H61" s="19">
        <f t="shared" ref="H61" si="18">SUM(H52:H60)</f>
        <v>0</v>
      </c>
      <c r="I61" s="19">
        <f t="shared" ref="I61" si="19">SUM(I52:I60)</f>
        <v>0</v>
      </c>
      <c r="J61" s="19">
        <f t="shared" ref="J61:L61" si="20">SUM(J52:J60)</f>
        <v>0</v>
      </c>
      <c r="K61" s="25"/>
      <c r="L61" s="19">
        <f t="shared" si="20"/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58" t="s">
        <v>4</v>
      </c>
      <c r="D62" s="59"/>
      <c r="E62" s="31"/>
      <c r="F62" s="32">
        <f>F51+F61</f>
        <v>550</v>
      </c>
      <c r="G62" s="32" t="s">
        <v>68</v>
      </c>
      <c r="H62" s="32" t="s">
        <v>69</v>
      </c>
      <c r="I62" s="32" t="s">
        <v>70</v>
      </c>
      <c r="J62" s="32" t="s">
        <v>71</v>
      </c>
      <c r="K62" s="32"/>
      <c r="L62" s="32">
        <f t="shared" ref="L62" si="21">L51+L61</f>
        <v>0</v>
      </c>
    </row>
    <row r="63" spans="1:12" ht="15" x14ac:dyDescent="0.25">
      <c r="A63" s="20">
        <v>1</v>
      </c>
      <c r="B63" s="21">
        <v>4</v>
      </c>
      <c r="C63" s="22" t="s">
        <v>20</v>
      </c>
      <c r="D63" s="5" t="s">
        <v>21</v>
      </c>
      <c r="E63" s="39" t="s">
        <v>48</v>
      </c>
      <c r="F63" s="40">
        <v>150</v>
      </c>
      <c r="G63" s="40">
        <v>8.2899999999999991</v>
      </c>
      <c r="H63" s="50">
        <v>8.9</v>
      </c>
      <c r="I63" s="40">
        <v>37.36</v>
      </c>
      <c r="J63" s="40">
        <v>262.5</v>
      </c>
      <c r="K63" s="41">
        <v>171</v>
      </c>
      <c r="L63" s="40"/>
    </row>
    <row r="64" spans="1:12" ht="15" x14ac:dyDescent="0.25">
      <c r="A64" s="23"/>
      <c r="B64" s="15"/>
      <c r="C64" s="11"/>
      <c r="D64" s="6" t="s">
        <v>21</v>
      </c>
      <c r="E64" s="42" t="s">
        <v>49</v>
      </c>
      <c r="F64" s="43">
        <v>110</v>
      </c>
      <c r="G64" s="43">
        <v>6.96</v>
      </c>
      <c r="H64" s="43">
        <v>16.11</v>
      </c>
      <c r="I64" s="43">
        <v>11.61</v>
      </c>
      <c r="J64" s="43">
        <v>219.27</v>
      </c>
      <c r="K64" s="44" t="s">
        <v>50</v>
      </c>
      <c r="L64" s="43"/>
    </row>
    <row r="65" spans="1:12" ht="15" x14ac:dyDescent="0.25">
      <c r="A65" s="23"/>
      <c r="B65" s="15"/>
      <c r="C65" s="11"/>
      <c r="D65" s="7" t="s">
        <v>22</v>
      </c>
      <c r="E65" s="42" t="s">
        <v>45</v>
      </c>
      <c r="F65" s="43">
        <v>200</v>
      </c>
      <c r="G65" s="43">
        <v>0.13</v>
      </c>
      <c r="H65" s="43">
        <v>0.02</v>
      </c>
      <c r="I65" s="43">
        <v>15.2</v>
      </c>
      <c r="J65" s="43">
        <v>62</v>
      </c>
      <c r="K65" s="44">
        <v>377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41</v>
      </c>
      <c r="F66" s="43">
        <v>30</v>
      </c>
      <c r="G66" s="43">
        <v>2.2799999999999998</v>
      </c>
      <c r="H66" s="43">
        <v>0.24</v>
      </c>
      <c r="I66" s="43">
        <v>14.91</v>
      </c>
      <c r="J66" s="43">
        <v>70.92</v>
      </c>
      <c r="K66" s="44" t="s">
        <v>42</v>
      </c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 t="s">
        <v>57</v>
      </c>
      <c r="E68" s="42" t="s">
        <v>59</v>
      </c>
      <c r="F68" s="43">
        <v>90</v>
      </c>
      <c r="G68" s="43">
        <v>1.6</v>
      </c>
      <c r="H68" s="43">
        <v>0.2</v>
      </c>
      <c r="I68" s="43">
        <v>6.7</v>
      </c>
      <c r="J68" s="43">
        <v>35</v>
      </c>
      <c r="K68" s="44">
        <v>71</v>
      </c>
      <c r="L68" s="43"/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580</v>
      </c>
      <c r="G70" s="19">
        <f t="shared" ref="G70" si="22">SUM(G63:G69)</f>
        <v>19.260000000000002</v>
      </c>
      <c r="H70" s="19">
        <f t="shared" ref="H70" si="23">SUM(H63:H69)</f>
        <v>25.469999999999995</v>
      </c>
      <c r="I70" s="19">
        <f t="shared" ref="I70" si="24">SUM(I63:I69)</f>
        <v>85.78</v>
      </c>
      <c r="J70" s="19">
        <f t="shared" ref="J70:L70" si="25">SUM(J63:J69)</f>
        <v>649.68999999999994</v>
      </c>
      <c r="K70" s="25"/>
      <c r="L70" s="19">
        <f t="shared" si="25"/>
        <v>0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 t="shared" ref="G80" si="26">SUM(G71:G79)</f>
        <v>0</v>
      </c>
      <c r="H80" s="19">
        <f t="shared" ref="H80" si="27">SUM(H71:H79)</f>
        <v>0</v>
      </c>
      <c r="I80" s="19">
        <f t="shared" ref="I80" si="28">SUM(I71:I79)</f>
        <v>0</v>
      </c>
      <c r="J80" s="19">
        <f t="shared" ref="J80:L80" si="29">SUM(J71:J79)</f>
        <v>0</v>
      </c>
      <c r="K80" s="25"/>
      <c r="L80" s="19">
        <f t="shared" si="29"/>
        <v>0</v>
      </c>
    </row>
    <row r="81" spans="1:12" ht="15.75" customHeight="1" x14ac:dyDescent="0.2">
      <c r="A81" s="29">
        <f>A63</f>
        <v>1</v>
      </c>
      <c r="B81" s="30">
        <f>B63</f>
        <v>4</v>
      </c>
      <c r="C81" s="58" t="s">
        <v>4</v>
      </c>
      <c r="D81" s="59"/>
      <c r="E81" s="31"/>
      <c r="F81" s="32">
        <f>F70+F80</f>
        <v>580</v>
      </c>
      <c r="G81" s="32">
        <f t="shared" ref="G81" si="30">G70+G80</f>
        <v>19.260000000000002</v>
      </c>
      <c r="H81" s="32">
        <f t="shared" ref="H81" si="31">H70+H80</f>
        <v>25.469999999999995</v>
      </c>
      <c r="I81" s="32">
        <f t="shared" ref="I81" si="32">I70+I80</f>
        <v>85.78</v>
      </c>
      <c r="J81" s="32">
        <f t="shared" ref="J81:L81" si="33">J70+J80</f>
        <v>649.68999999999994</v>
      </c>
      <c r="K81" s="32"/>
      <c r="L81" s="32">
        <f t="shared" si="33"/>
        <v>0</v>
      </c>
    </row>
    <row r="82" spans="1:12" ht="15" x14ac:dyDescent="0.25">
      <c r="A82" s="20">
        <v>1</v>
      </c>
      <c r="B82" s="21">
        <v>5</v>
      </c>
      <c r="C82" s="22" t="s">
        <v>20</v>
      </c>
      <c r="D82" s="5" t="s">
        <v>21</v>
      </c>
      <c r="E82" s="39" t="s">
        <v>51</v>
      </c>
      <c r="F82" s="40">
        <v>150</v>
      </c>
      <c r="G82" s="40">
        <v>3.06</v>
      </c>
      <c r="H82" s="40">
        <v>6.3</v>
      </c>
      <c r="I82" s="40">
        <v>22.95</v>
      </c>
      <c r="J82" s="40">
        <v>160.74</v>
      </c>
      <c r="K82" s="41">
        <v>312</v>
      </c>
      <c r="L82" s="40"/>
    </row>
    <row r="83" spans="1:12" ht="15" x14ac:dyDescent="0.25">
      <c r="A83" s="23"/>
      <c r="B83" s="15"/>
      <c r="C83" s="11"/>
      <c r="D83" s="6" t="s">
        <v>21</v>
      </c>
      <c r="E83" s="42" t="s">
        <v>52</v>
      </c>
      <c r="F83" s="43">
        <v>100</v>
      </c>
      <c r="G83" s="43">
        <v>14.4</v>
      </c>
      <c r="H83" s="43">
        <v>3.7</v>
      </c>
      <c r="I83" s="43">
        <v>8.5</v>
      </c>
      <c r="J83" s="43">
        <v>124.9</v>
      </c>
      <c r="K83" s="44">
        <v>229</v>
      </c>
      <c r="L83" s="43"/>
    </row>
    <row r="84" spans="1:12" ht="15" x14ac:dyDescent="0.25">
      <c r="A84" s="23"/>
      <c r="B84" s="15"/>
      <c r="C84" s="11"/>
      <c r="D84" s="7" t="s">
        <v>22</v>
      </c>
      <c r="E84" s="42"/>
      <c r="F84" s="43"/>
      <c r="G84" s="43"/>
      <c r="H84" s="43"/>
      <c r="I84" s="43"/>
      <c r="J84" s="43"/>
      <c r="K84" s="44"/>
      <c r="L84" s="43"/>
    </row>
    <row r="85" spans="1:12" ht="15" x14ac:dyDescent="0.25">
      <c r="A85" s="23"/>
      <c r="B85" s="15"/>
      <c r="C85" s="11"/>
      <c r="D85" s="7" t="s">
        <v>23</v>
      </c>
      <c r="E85" s="42" t="s">
        <v>41</v>
      </c>
      <c r="F85" s="43">
        <v>30</v>
      </c>
      <c r="G85" s="43">
        <v>2.2799999999999998</v>
      </c>
      <c r="H85" s="43">
        <v>0.24</v>
      </c>
      <c r="I85" s="43">
        <v>14.91</v>
      </c>
      <c r="J85" s="43">
        <v>70.92</v>
      </c>
      <c r="K85" s="44" t="s">
        <v>42</v>
      </c>
      <c r="L85" s="43"/>
    </row>
    <row r="86" spans="1:12" ht="15" x14ac:dyDescent="0.25">
      <c r="A86" s="23"/>
      <c r="B86" s="15"/>
      <c r="C86" s="11"/>
      <c r="D86" s="7" t="s">
        <v>24</v>
      </c>
      <c r="E86" s="42"/>
      <c r="F86" s="43"/>
      <c r="G86" s="43"/>
      <c r="H86" s="43"/>
      <c r="I86" s="43"/>
      <c r="J86" s="43"/>
      <c r="K86" s="44"/>
      <c r="L86" s="43"/>
    </row>
    <row r="87" spans="1:12" ht="15" x14ac:dyDescent="0.25">
      <c r="A87" s="23"/>
      <c r="B87" s="15"/>
      <c r="C87" s="11"/>
      <c r="D87" s="6" t="s">
        <v>61</v>
      </c>
      <c r="E87" s="42" t="s">
        <v>62</v>
      </c>
      <c r="F87" s="43">
        <v>30</v>
      </c>
      <c r="G87" s="43">
        <v>2.4</v>
      </c>
      <c r="H87" s="43">
        <v>5.4</v>
      </c>
      <c r="I87" s="43">
        <v>19.8</v>
      </c>
      <c r="J87" s="43">
        <v>137.4</v>
      </c>
      <c r="K87" s="44" t="s">
        <v>63</v>
      </c>
      <c r="L87" s="43"/>
    </row>
    <row r="88" spans="1:12" ht="15" x14ac:dyDescent="0.25">
      <c r="A88" s="23"/>
      <c r="B88" s="15"/>
      <c r="C88" s="11"/>
      <c r="D88" s="6" t="s">
        <v>30</v>
      </c>
      <c r="E88" s="42" t="s">
        <v>47</v>
      </c>
      <c r="F88" s="43">
        <v>200</v>
      </c>
      <c r="G88" s="43">
        <v>0</v>
      </c>
      <c r="H88" s="43">
        <v>0</v>
      </c>
      <c r="I88" s="43">
        <v>19.96</v>
      </c>
      <c r="J88" s="43">
        <v>79.84</v>
      </c>
      <c r="K88" s="44">
        <v>349</v>
      </c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510</v>
      </c>
      <c r="G89" s="19">
        <f t="shared" ref="G89" si="34">SUM(G82:G88)</f>
        <v>22.14</v>
      </c>
      <c r="H89" s="19">
        <f t="shared" ref="H89" si="35">SUM(H82:H88)</f>
        <v>15.64</v>
      </c>
      <c r="I89" s="19">
        <f t="shared" ref="I89" si="36">SUM(I82:I88)</f>
        <v>86.12</v>
      </c>
      <c r="J89" s="19">
        <f t="shared" ref="J89:L89" si="37">SUM(J82:J88)</f>
        <v>573.80000000000007</v>
      </c>
      <c r="K89" s="25"/>
      <c r="L89" s="19">
        <f t="shared" si="37"/>
        <v>0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 t="shared" ref="G99" si="38">SUM(G90:G98)</f>
        <v>0</v>
      </c>
      <c r="H99" s="19">
        <f t="shared" ref="H99" si="39">SUM(H90:H98)</f>
        <v>0</v>
      </c>
      <c r="I99" s="19">
        <f t="shared" ref="I99" si="40">SUM(I90:I98)</f>
        <v>0</v>
      </c>
      <c r="J99" s="19">
        <f t="shared" ref="J99:L99" si="41">SUM(J90:J98)</f>
        <v>0</v>
      </c>
      <c r="K99" s="25"/>
      <c r="L99" s="19">
        <f t="shared" si="41"/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58" t="s">
        <v>4</v>
      </c>
      <c r="D100" s="59"/>
      <c r="E100" s="31"/>
      <c r="F100" s="32">
        <f>F89+F99</f>
        <v>510</v>
      </c>
      <c r="G100" s="32">
        <f t="shared" ref="G100" si="42">G89+G99</f>
        <v>22.14</v>
      </c>
      <c r="H100" s="32">
        <f t="shared" ref="H100" si="43">H89+H99</f>
        <v>15.64</v>
      </c>
      <c r="I100" s="32">
        <f t="shared" ref="I100" si="44">I89+I99</f>
        <v>86.12</v>
      </c>
      <c r="J100" s="32">
        <f t="shared" ref="J100:L100" si="45">J89+J99</f>
        <v>573.80000000000007</v>
      </c>
      <c r="K100" s="32"/>
      <c r="L100" s="32">
        <f t="shared" si="45"/>
        <v>0</v>
      </c>
    </row>
    <row r="101" spans="1:12" ht="15" x14ac:dyDescent="0.25">
      <c r="A101" s="20">
        <v>2</v>
      </c>
      <c r="B101" s="21">
        <v>1</v>
      </c>
      <c r="C101" s="22" t="s">
        <v>20</v>
      </c>
      <c r="D101" s="5" t="s">
        <v>21</v>
      </c>
      <c r="E101" s="39" t="s">
        <v>64</v>
      </c>
      <c r="F101" s="40">
        <v>150</v>
      </c>
      <c r="G101" s="40">
        <v>6.32</v>
      </c>
      <c r="H101" s="40">
        <v>4.5</v>
      </c>
      <c r="I101" s="40">
        <v>38.85</v>
      </c>
      <c r="J101" s="40">
        <v>221.18</v>
      </c>
      <c r="K101" s="41">
        <v>206</v>
      </c>
      <c r="L101" s="40"/>
    </row>
    <row r="102" spans="1:12" ht="15" x14ac:dyDescent="0.25">
      <c r="A102" s="23"/>
      <c r="B102" s="15"/>
      <c r="C102" s="11"/>
      <c r="D102" s="6" t="s">
        <v>21</v>
      </c>
      <c r="E102" s="42" t="s">
        <v>40</v>
      </c>
      <c r="F102" s="43">
        <v>100</v>
      </c>
      <c r="G102" s="43">
        <v>20.55</v>
      </c>
      <c r="H102" s="43">
        <v>17.55</v>
      </c>
      <c r="I102" s="43">
        <v>13.5</v>
      </c>
      <c r="J102" s="43">
        <v>294.14999999999998</v>
      </c>
      <c r="K102" s="44">
        <v>260</v>
      </c>
      <c r="L102" s="43"/>
    </row>
    <row r="103" spans="1:12" ht="15" x14ac:dyDescent="0.25">
      <c r="A103" s="23"/>
      <c r="B103" s="15"/>
      <c r="C103" s="11"/>
      <c r="D103" s="51" t="s">
        <v>30</v>
      </c>
      <c r="E103" s="42" t="s">
        <v>72</v>
      </c>
      <c r="F103" s="43">
        <v>200</v>
      </c>
      <c r="G103" s="43">
        <v>0</v>
      </c>
      <c r="H103" s="43">
        <v>0</v>
      </c>
      <c r="I103" s="43">
        <v>23.4</v>
      </c>
      <c r="J103" s="43">
        <v>93.6</v>
      </c>
      <c r="K103" s="44">
        <v>389</v>
      </c>
      <c r="L103" s="43"/>
    </row>
    <row r="104" spans="1:12" ht="15" x14ac:dyDescent="0.25">
      <c r="A104" s="23"/>
      <c r="B104" s="15"/>
      <c r="C104" s="11"/>
      <c r="D104" s="7" t="s">
        <v>23</v>
      </c>
      <c r="E104" s="42" t="s">
        <v>41</v>
      </c>
      <c r="F104" s="43">
        <v>30</v>
      </c>
      <c r="G104" s="43">
        <v>2.2799999999999998</v>
      </c>
      <c r="H104" s="43">
        <v>0.24</v>
      </c>
      <c r="I104" s="43">
        <v>14.91</v>
      </c>
      <c r="J104" s="43">
        <v>70.92</v>
      </c>
      <c r="K104" s="44" t="s">
        <v>42</v>
      </c>
      <c r="L104" s="43"/>
    </row>
    <row r="105" spans="1:12" ht="15" x14ac:dyDescent="0.25">
      <c r="A105" s="23"/>
      <c r="B105" s="15"/>
      <c r="C105" s="11"/>
      <c r="D105" s="7" t="s">
        <v>24</v>
      </c>
      <c r="E105" s="42"/>
      <c r="F105" s="43"/>
      <c r="G105" s="43"/>
      <c r="H105" s="43"/>
      <c r="I105" s="43"/>
      <c r="J105" s="43"/>
      <c r="K105" s="44"/>
      <c r="L105" s="43"/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 t="s">
        <v>57</v>
      </c>
      <c r="E107" s="42" t="s">
        <v>59</v>
      </c>
      <c r="F107" s="43">
        <v>90</v>
      </c>
      <c r="G107" s="43">
        <v>1.6</v>
      </c>
      <c r="H107" s="43">
        <v>0.2</v>
      </c>
      <c r="I107" s="43">
        <v>6.7</v>
      </c>
      <c r="J107" s="43">
        <v>35</v>
      </c>
      <c r="K107" s="44">
        <v>71</v>
      </c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570</v>
      </c>
      <c r="G108" s="19">
        <f t="shared" ref="G108:J108" si="46">SUM(G101:G107)</f>
        <v>30.750000000000004</v>
      </c>
      <c r="H108" s="19">
        <f t="shared" si="46"/>
        <v>22.49</v>
      </c>
      <c r="I108" s="19">
        <f t="shared" si="46"/>
        <v>97.36</v>
      </c>
      <c r="J108" s="19">
        <f t="shared" si="46"/>
        <v>714.84999999999991</v>
      </c>
      <c r="K108" s="25"/>
      <c r="L108" s="19">
        <f t="shared" ref="L108" si="47">SUM(L101:L107)</f>
        <v>0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" x14ac:dyDescent="0.25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42"/>
      <c r="F111" s="43"/>
      <c r="G111" s="43"/>
      <c r="H111" s="43"/>
      <c r="I111" s="43"/>
      <c r="J111" s="43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 t="shared" ref="G118:J118" si="48">SUM(G109:G117)</f>
        <v>0</v>
      </c>
      <c r="H118" s="19">
        <f t="shared" si="48"/>
        <v>0</v>
      </c>
      <c r="I118" s="19">
        <f t="shared" si="48"/>
        <v>0</v>
      </c>
      <c r="J118" s="19">
        <f t="shared" si="48"/>
        <v>0</v>
      </c>
      <c r="K118" s="25"/>
      <c r="L118" s="19">
        <f t="shared" ref="L118" si="49">SUM(L109:L117)</f>
        <v>0</v>
      </c>
    </row>
    <row r="119" spans="1:12" ht="15" x14ac:dyDescent="0.2">
      <c r="A119" s="29">
        <f>A101</f>
        <v>2</v>
      </c>
      <c r="B119" s="30">
        <f>B101</f>
        <v>1</v>
      </c>
      <c r="C119" s="58" t="s">
        <v>4</v>
      </c>
      <c r="D119" s="59"/>
      <c r="E119" s="31"/>
      <c r="F119" s="32">
        <f>F108+F118</f>
        <v>570</v>
      </c>
      <c r="G119" s="32">
        <f t="shared" ref="G119" si="50">G108+G118</f>
        <v>30.750000000000004</v>
      </c>
      <c r="H119" s="32">
        <f t="shared" ref="H119" si="51">H108+H118</f>
        <v>22.49</v>
      </c>
      <c r="I119" s="32">
        <f t="shared" ref="I119" si="52">I108+I118</f>
        <v>97.36</v>
      </c>
      <c r="J119" s="32">
        <f t="shared" ref="J119:L119" si="53">J108+J118</f>
        <v>714.84999999999991</v>
      </c>
      <c r="K119" s="32"/>
      <c r="L119" s="32">
        <f t="shared" si="53"/>
        <v>0</v>
      </c>
    </row>
    <row r="120" spans="1:12" ht="15" x14ac:dyDescent="0.25">
      <c r="A120" s="14">
        <v>2</v>
      </c>
      <c r="B120" s="15">
        <v>2</v>
      </c>
      <c r="C120" s="22" t="s">
        <v>20</v>
      </c>
      <c r="D120" s="5" t="s">
        <v>21</v>
      </c>
      <c r="E120" s="39" t="s">
        <v>53</v>
      </c>
      <c r="F120" s="40">
        <v>200</v>
      </c>
      <c r="G120" s="40">
        <v>18</v>
      </c>
      <c r="H120" s="40">
        <v>10.65</v>
      </c>
      <c r="I120" s="40">
        <v>14</v>
      </c>
      <c r="J120" s="40">
        <v>223.85</v>
      </c>
      <c r="K120" s="41">
        <v>289</v>
      </c>
      <c r="L120" s="40"/>
    </row>
    <row r="121" spans="1:12" ht="15" x14ac:dyDescent="0.25">
      <c r="A121" s="14"/>
      <c r="B121" s="15"/>
      <c r="C121" s="11"/>
      <c r="D121" s="6" t="s">
        <v>23</v>
      </c>
      <c r="E121" s="42" t="s">
        <v>41</v>
      </c>
      <c r="F121" s="43">
        <v>30</v>
      </c>
      <c r="G121" s="43">
        <v>2.2799999999999998</v>
      </c>
      <c r="H121" s="43">
        <v>0.24</v>
      </c>
      <c r="I121" s="43">
        <v>14.91</v>
      </c>
      <c r="J121" s="43">
        <v>70.92</v>
      </c>
      <c r="K121" s="44" t="s">
        <v>42</v>
      </c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45</v>
      </c>
      <c r="F122" s="43">
        <v>200</v>
      </c>
      <c r="G122" s="43">
        <v>0.13</v>
      </c>
      <c r="H122" s="43">
        <v>0.02</v>
      </c>
      <c r="I122" s="43">
        <v>15.2</v>
      </c>
      <c r="J122" s="43">
        <v>62</v>
      </c>
      <c r="K122" s="44">
        <v>377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73</v>
      </c>
      <c r="F123" s="43">
        <v>40</v>
      </c>
      <c r="G123" s="43">
        <v>2.54</v>
      </c>
      <c r="H123" s="43">
        <v>5.56</v>
      </c>
      <c r="I123" s="43">
        <v>15.61</v>
      </c>
      <c r="J123" s="43">
        <v>122.64</v>
      </c>
      <c r="K123" s="44">
        <v>15</v>
      </c>
      <c r="L123" s="43" t="s">
        <v>67</v>
      </c>
    </row>
    <row r="124" spans="1:12" ht="15" x14ac:dyDescent="0.25">
      <c r="A124" s="14"/>
      <c r="B124" s="15"/>
      <c r="C124" s="11"/>
      <c r="D124" s="7" t="s">
        <v>61</v>
      </c>
      <c r="E124" s="42" t="s">
        <v>74</v>
      </c>
      <c r="F124" s="43">
        <v>30</v>
      </c>
      <c r="G124" s="43">
        <v>2.4</v>
      </c>
      <c r="H124" s="43">
        <v>5.4</v>
      </c>
      <c r="I124" s="43">
        <v>19.8</v>
      </c>
      <c r="J124" s="43">
        <v>137.4</v>
      </c>
      <c r="K124" s="44" t="s">
        <v>63</v>
      </c>
      <c r="L124" s="43" t="s">
        <v>67</v>
      </c>
    </row>
    <row r="125" spans="1:12" ht="15" x14ac:dyDescent="0.25">
      <c r="A125" s="14"/>
      <c r="B125" s="15"/>
      <c r="C125" s="11"/>
      <c r="D125" s="52" t="s">
        <v>57</v>
      </c>
      <c r="E125" s="42" t="s">
        <v>66</v>
      </c>
      <c r="F125" s="43">
        <v>90</v>
      </c>
      <c r="G125" s="43">
        <v>0.95</v>
      </c>
      <c r="H125" s="43">
        <v>0.14000000000000001</v>
      </c>
      <c r="I125" s="43">
        <v>2.57</v>
      </c>
      <c r="J125" s="43">
        <v>15.26</v>
      </c>
      <c r="K125" s="44">
        <v>70</v>
      </c>
      <c r="L125" s="43"/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590</v>
      </c>
      <c r="G127" s="19">
        <v>26.3</v>
      </c>
      <c r="H127" s="19">
        <v>22.01</v>
      </c>
      <c r="I127" s="19">
        <v>82.09</v>
      </c>
      <c r="J127" s="19">
        <v>632.07000000000005</v>
      </c>
      <c r="K127" s="25"/>
      <c r="L127" s="19">
        <f t="shared" ref="L127" si="54">SUM(L120:L126)</f>
        <v>0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" x14ac:dyDescent="0.25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42"/>
      <c r="F130" s="43"/>
      <c r="G130" s="43"/>
      <c r="H130" s="43"/>
      <c r="I130" s="43"/>
      <c r="J130" s="43"/>
      <c r="K130" s="44"/>
      <c r="L130" s="43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 t="shared" ref="G137:J137" si="55">SUM(G128:G136)</f>
        <v>0</v>
      </c>
      <c r="H137" s="19">
        <f t="shared" si="55"/>
        <v>0</v>
      </c>
      <c r="I137" s="19">
        <f t="shared" si="55"/>
        <v>0</v>
      </c>
      <c r="J137" s="19">
        <f t="shared" si="55"/>
        <v>0</v>
      </c>
      <c r="K137" s="25"/>
      <c r="L137" s="19">
        <f t="shared" ref="L137" si="56">SUM(L128:L136)</f>
        <v>0</v>
      </c>
    </row>
    <row r="138" spans="1:12" ht="25.5" x14ac:dyDescent="0.2">
      <c r="A138" s="33">
        <f>A120</f>
        <v>2</v>
      </c>
      <c r="B138" s="33">
        <f>B120</f>
        <v>2</v>
      </c>
      <c r="C138" s="58" t="s">
        <v>4</v>
      </c>
      <c r="D138" s="59"/>
      <c r="E138" s="31"/>
      <c r="F138" s="32">
        <f>F127+F137</f>
        <v>590</v>
      </c>
      <c r="G138" s="32" t="s">
        <v>75</v>
      </c>
      <c r="H138" s="32" t="s">
        <v>76</v>
      </c>
      <c r="I138" s="32" t="s">
        <v>77</v>
      </c>
      <c r="J138" s="32" t="s">
        <v>78</v>
      </c>
      <c r="K138" s="32"/>
      <c r="L138" s="32">
        <f t="shared" ref="L138" si="57">L127+L137</f>
        <v>0</v>
      </c>
    </row>
    <row r="139" spans="1:12" ht="15" x14ac:dyDescent="0.25">
      <c r="A139" s="20">
        <v>2</v>
      </c>
      <c r="B139" s="21">
        <v>3</v>
      </c>
      <c r="C139" s="22" t="s">
        <v>20</v>
      </c>
      <c r="D139" s="5" t="s">
        <v>21</v>
      </c>
      <c r="E139" s="39" t="s">
        <v>65</v>
      </c>
      <c r="F139" s="40">
        <v>200</v>
      </c>
      <c r="G139" s="40">
        <v>16.2</v>
      </c>
      <c r="H139" s="40">
        <v>12.8</v>
      </c>
      <c r="I139" s="40">
        <v>19.440000000000001</v>
      </c>
      <c r="J139" s="40">
        <v>257.76</v>
      </c>
      <c r="K139" s="41">
        <v>298</v>
      </c>
      <c r="L139" s="40" t="s">
        <v>80</v>
      </c>
    </row>
    <row r="140" spans="1:12" ht="15" x14ac:dyDescent="0.25">
      <c r="A140" s="23"/>
      <c r="B140" s="15"/>
      <c r="C140" s="11"/>
      <c r="D140" s="6" t="s">
        <v>21</v>
      </c>
      <c r="E140" s="42"/>
      <c r="F140" s="43"/>
      <c r="G140" s="43"/>
      <c r="H140" s="43"/>
      <c r="I140" s="43"/>
      <c r="J140" s="43"/>
      <c r="K140" s="44"/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79</v>
      </c>
      <c r="F141" s="43">
        <v>200</v>
      </c>
      <c r="G141" s="43">
        <v>2.94</v>
      </c>
      <c r="H141" s="43">
        <v>1.98</v>
      </c>
      <c r="I141" s="43">
        <v>20.92</v>
      </c>
      <c r="J141" s="43">
        <v>113.26</v>
      </c>
      <c r="K141" s="44">
        <v>380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41</v>
      </c>
      <c r="F142" s="43">
        <v>30</v>
      </c>
      <c r="G142" s="43">
        <v>2.2799999999999998</v>
      </c>
      <c r="H142" s="43">
        <v>0.24</v>
      </c>
      <c r="I142" s="43">
        <v>14.91</v>
      </c>
      <c r="J142" s="43">
        <v>70.92</v>
      </c>
      <c r="K142" s="44" t="s">
        <v>42</v>
      </c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6" t="s">
        <v>57</v>
      </c>
      <c r="E144" s="42" t="s">
        <v>59</v>
      </c>
      <c r="F144" s="43">
        <v>90</v>
      </c>
      <c r="G144" s="43">
        <v>1.6</v>
      </c>
      <c r="H144" s="43">
        <v>0.2</v>
      </c>
      <c r="I144" s="43">
        <v>6.7</v>
      </c>
      <c r="J144" s="43">
        <v>35</v>
      </c>
      <c r="K144" s="44">
        <v>71</v>
      </c>
      <c r="L144" s="43"/>
    </row>
    <row r="145" spans="1:12" ht="15" x14ac:dyDescent="0.25">
      <c r="A145" s="23"/>
      <c r="B145" s="15"/>
      <c r="C145" s="11"/>
      <c r="D145" s="6" t="s">
        <v>61</v>
      </c>
      <c r="E145" s="42" t="s">
        <v>62</v>
      </c>
      <c r="F145" s="43">
        <v>30</v>
      </c>
      <c r="G145" s="43">
        <v>2.4</v>
      </c>
      <c r="H145" s="43">
        <v>5.4</v>
      </c>
      <c r="I145" s="43">
        <v>19.8</v>
      </c>
      <c r="J145" s="43">
        <v>137.4</v>
      </c>
      <c r="K145" s="44" t="s">
        <v>63</v>
      </c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550</v>
      </c>
      <c r="G146" s="19">
        <f t="shared" ref="G146:J146" si="58">SUM(G139:G145)</f>
        <v>25.42</v>
      </c>
      <c r="H146" s="19">
        <f t="shared" si="58"/>
        <v>20.62</v>
      </c>
      <c r="I146" s="19">
        <f t="shared" si="58"/>
        <v>81.77</v>
      </c>
      <c r="J146" s="19">
        <f t="shared" si="58"/>
        <v>614.34</v>
      </c>
      <c r="K146" s="25"/>
      <c r="L146" s="19">
        <f t="shared" ref="L146" si="59">SUM(L139:L145)</f>
        <v>0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 t="shared" ref="G156:J156" si="60">SUM(G147:G155)</f>
        <v>0</v>
      </c>
      <c r="H156" s="19">
        <f t="shared" si="60"/>
        <v>0</v>
      </c>
      <c r="I156" s="19">
        <f t="shared" si="60"/>
        <v>0</v>
      </c>
      <c r="J156" s="19">
        <f t="shared" si="60"/>
        <v>0</v>
      </c>
      <c r="K156" s="25"/>
      <c r="L156" s="19">
        <f t="shared" ref="L156" si="61">SUM(L147:L155)</f>
        <v>0</v>
      </c>
    </row>
    <row r="157" spans="1:12" ht="15.75" thickBot="1" x14ac:dyDescent="0.25">
      <c r="A157" s="29">
        <f>A139</f>
        <v>2</v>
      </c>
      <c r="B157" s="30">
        <f>B139</f>
        <v>3</v>
      </c>
      <c r="C157" s="58" t="s">
        <v>4</v>
      </c>
      <c r="D157" s="59"/>
      <c r="E157" s="31"/>
      <c r="F157" s="32">
        <f>F146+F156</f>
        <v>550</v>
      </c>
      <c r="G157" s="32">
        <f t="shared" ref="G157" si="62">G146+G156</f>
        <v>25.42</v>
      </c>
      <c r="H157" s="32">
        <f t="shared" ref="H157" si="63">H146+H156</f>
        <v>20.62</v>
      </c>
      <c r="I157" s="32">
        <f t="shared" ref="I157" si="64">I146+I156</f>
        <v>81.77</v>
      </c>
      <c r="J157" s="32">
        <f t="shared" ref="J157:L157" si="65">J146+J156</f>
        <v>614.34</v>
      </c>
      <c r="K157" s="32"/>
      <c r="L157" s="32">
        <f t="shared" si="65"/>
        <v>0</v>
      </c>
    </row>
    <row r="158" spans="1:12" ht="15" x14ac:dyDescent="0.25">
      <c r="A158" s="20">
        <v>2</v>
      </c>
      <c r="B158" s="21">
        <v>4</v>
      </c>
      <c r="C158" s="22" t="s">
        <v>20</v>
      </c>
      <c r="D158" s="5" t="s">
        <v>21</v>
      </c>
      <c r="E158" s="42" t="s">
        <v>81</v>
      </c>
      <c r="F158" s="43">
        <v>100</v>
      </c>
      <c r="G158" s="43">
        <v>20.55</v>
      </c>
      <c r="H158" s="43">
        <v>17.55</v>
      </c>
      <c r="I158" s="43">
        <v>13.5</v>
      </c>
      <c r="J158" s="43">
        <v>294.14999999999998</v>
      </c>
      <c r="K158" s="44">
        <v>260</v>
      </c>
      <c r="L158" s="43"/>
    </row>
    <row r="159" spans="1:12" ht="15" x14ac:dyDescent="0.25">
      <c r="A159" s="23"/>
      <c r="B159" s="15"/>
      <c r="C159" s="11"/>
      <c r="D159" s="6" t="s">
        <v>21</v>
      </c>
      <c r="E159" s="42" t="s">
        <v>51</v>
      </c>
      <c r="F159" s="43">
        <v>150</v>
      </c>
      <c r="G159" s="43">
        <v>3.06</v>
      </c>
      <c r="H159" s="43">
        <v>6.3</v>
      </c>
      <c r="I159" s="43">
        <v>22.95</v>
      </c>
      <c r="J159" s="43">
        <v>160.74</v>
      </c>
      <c r="K159" s="44">
        <v>312</v>
      </c>
      <c r="L159" s="43"/>
    </row>
    <row r="160" spans="1:12" ht="15" x14ac:dyDescent="0.25">
      <c r="A160" s="23"/>
      <c r="B160" s="15"/>
      <c r="C160" s="11"/>
      <c r="D160" s="7" t="s">
        <v>22</v>
      </c>
      <c r="E160" s="42"/>
      <c r="F160" s="43"/>
      <c r="G160" s="43"/>
      <c r="H160" s="43"/>
      <c r="I160" s="43"/>
      <c r="J160" s="43"/>
      <c r="K160" s="44"/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41</v>
      </c>
      <c r="F161" s="43">
        <v>30</v>
      </c>
      <c r="G161" s="43">
        <v>2.4</v>
      </c>
      <c r="H161" s="43">
        <v>5.4</v>
      </c>
      <c r="I161" s="43">
        <v>19.8</v>
      </c>
      <c r="J161" s="43">
        <v>137.4</v>
      </c>
      <c r="K161" s="44" t="s">
        <v>63</v>
      </c>
      <c r="L161" s="43"/>
    </row>
    <row r="162" spans="1:12" ht="15" x14ac:dyDescent="0.25">
      <c r="A162" s="23"/>
      <c r="B162" s="15"/>
      <c r="C162" s="11"/>
      <c r="D162" s="6" t="s">
        <v>57</v>
      </c>
      <c r="E162" s="42" t="s">
        <v>66</v>
      </c>
      <c r="F162" s="43">
        <v>90</v>
      </c>
      <c r="G162" s="43">
        <v>0.95</v>
      </c>
      <c r="H162" s="43">
        <v>0.14000000000000001</v>
      </c>
      <c r="I162" s="43">
        <v>2.57</v>
      </c>
      <c r="J162" s="43">
        <v>15.26</v>
      </c>
      <c r="K162" s="44">
        <v>70</v>
      </c>
      <c r="L162" s="43"/>
    </row>
    <row r="163" spans="1:12" ht="15" x14ac:dyDescent="0.25">
      <c r="A163" s="23"/>
      <c r="B163" s="15"/>
      <c r="C163" s="11"/>
      <c r="D163" s="6" t="s">
        <v>30</v>
      </c>
      <c r="E163" s="42" t="s">
        <v>72</v>
      </c>
      <c r="F163" s="43">
        <v>200</v>
      </c>
      <c r="G163" s="43">
        <v>0</v>
      </c>
      <c r="H163" s="43">
        <v>0</v>
      </c>
      <c r="I163" s="43">
        <v>23.4</v>
      </c>
      <c r="J163" s="43">
        <v>93.6</v>
      </c>
      <c r="K163" s="44">
        <v>389</v>
      </c>
      <c r="L163" s="43"/>
    </row>
    <row r="164" spans="1:12" ht="15" x14ac:dyDescent="0.25">
      <c r="A164" s="24"/>
      <c r="B164" s="17"/>
      <c r="C164" s="8"/>
      <c r="D164" s="18" t="s">
        <v>33</v>
      </c>
      <c r="E164" s="9"/>
      <c r="F164" s="19">
        <f>SUM(F158:F163)</f>
        <v>570</v>
      </c>
      <c r="G164" s="19">
        <v>27.84</v>
      </c>
      <c r="H164" s="19">
        <v>24.23</v>
      </c>
      <c r="I164" s="19">
        <v>77.33</v>
      </c>
      <c r="J164" s="19">
        <v>634.66999999999996</v>
      </c>
      <c r="K164" s="25"/>
      <c r="L164" s="19">
        <f>SUM(L158:L163)</f>
        <v>0</v>
      </c>
    </row>
    <row r="165" spans="1:12" ht="15" x14ac:dyDescent="0.25">
      <c r="A165" s="26">
        <f>A158</f>
        <v>2</v>
      </c>
      <c r="B165" s="13">
        <f>B158</f>
        <v>4</v>
      </c>
      <c r="C165" s="10" t="s">
        <v>25</v>
      </c>
      <c r="D165" s="7" t="s">
        <v>26</v>
      </c>
      <c r="E165" s="42"/>
      <c r="F165" s="43"/>
      <c r="G165" s="43"/>
      <c r="H165" s="43"/>
      <c r="I165" s="43"/>
      <c r="J165" s="43"/>
      <c r="K165" s="44"/>
      <c r="L165" s="43"/>
    </row>
    <row r="166" spans="1:12" ht="15" x14ac:dyDescent="0.25">
      <c r="A166" s="23"/>
      <c r="B166" s="15"/>
      <c r="C166" s="11"/>
      <c r="D166" s="7" t="s">
        <v>27</v>
      </c>
      <c r="E166" s="42"/>
      <c r="F166" s="43"/>
      <c r="G166" s="43"/>
      <c r="H166" s="43"/>
      <c r="I166" s="43"/>
      <c r="J166" s="43"/>
      <c r="K166" s="44"/>
      <c r="L166" s="43"/>
    </row>
    <row r="167" spans="1:12" ht="15" x14ac:dyDescent="0.25">
      <c r="A167" s="23"/>
      <c r="B167" s="15"/>
      <c r="C167" s="11"/>
      <c r="D167" s="7" t="s">
        <v>28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29</v>
      </c>
      <c r="E168" s="42"/>
      <c r="F168" s="43"/>
      <c r="G168" s="43"/>
      <c r="H168" s="43"/>
      <c r="I168" s="43"/>
      <c r="J168" s="43"/>
      <c r="K168" s="44"/>
      <c r="L168" s="43"/>
    </row>
    <row r="169" spans="1:12" ht="15" x14ac:dyDescent="0.25">
      <c r="A169" s="23"/>
      <c r="B169" s="15"/>
      <c r="C169" s="11"/>
      <c r="D169" s="7" t="s">
        <v>30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31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32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6"/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4"/>
      <c r="B174" s="17"/>
      <c r="C174" s="8"/>
      <c r="D174" s="18" t="s">
        <v>33</v>
      </c>
      <c r="E174" s="9"/>
      <c r="F174" s="19">
        <f>SUM(F165:F173)</f>
        <v>0</v>
      </c>
      <c r="G174" s="19">
        <f t="shared" ref="G174:J174" si="66">SUM(G165:G173)</f>
        <v>0</v>
      </c>
      <c r="H174" s="19">
        <f t="shared" si="66"/>
        <v>0</v>
      </c>
      <c r="I174" s="19">
        <f t="shared" si="66"/>
        <v>0</v>
      </c>
      <c r="J174" s="19">
        <f t="shared" si="66"/>
        <v>0</v>
      </c>
      <c r="K174" s="25"/>
      <c r="L174" s="19">
        <f t="shared" ref="L174" si="67">SUM(L165:L173)</f>
        <v>0</v>
      </c>
    </row>
    <row r="175" spans="1:12" ht="15" x14ac:dyDescent="0.2">
      <c r="A175" s="29">
        <f>A158</f>
        <v>2</v>
      </c>
      <c r="B175" s="30">
        <f>B158</f>
        <v>4</v>
      </c>
      <c r="C175" s="58" t="s">
        <v>4</v>
      </c>
      <c r="D175" s="59"/>
      <c r="E175" s="31"/>
      <c r="F175" s="32">
        <f>F164+F174</f>
        <v>570</v>
      </c>
      <c r="G175" s="32">
        <v>27.84</v>
      </c>
      <c r="H175" s="32">
        <v>24.23</v>
      </c>
      <c r="I175" s="32">
        <v>77.33</v>
      </c>
      <c r="J175" s="32">
        <v>634.66999999999996</v>
      </c>
      <c r="K175" s="32"/>
      <c r="L175" s="32">
        <f t="shared" ref="L175" si="68">L164+L174</f>
        <v>0</v>
      </c>
    </row>
    <row r="176" spans="1:12" ht="15" x14ac:dyDescent="0.25">
      <c r="A176" s="20">
        <v>2</v>
      </c>
      <c r="B176" s="21">
        <v>5</v>
      </c>
      <c r="C176" s="22" t="s">
        <v>20</v>
      </c>
      <c r="D176" s="5" t="s">
        <v>21</v>
      </c>
      <c r="E176" s="39" t="s">
        <v>82</v>
      </c>
      <c r="F176" s="40">
        <v>180</v>
      </c>
      <c r="G176" s="40">
        <v>13.86</v>
      </c>
      <c r="H176" s="40">
        <v>13.32</v>
      </c>
      <c r="I176" s="40">
        <v>55.44</v>
      </c>
      <c r="J176" s="40">
        <v>397.08</v>
      </c>
      <c r="K176" s="41">
        <v>208</v>
      </c>
      <c r="L176" s="40"/>
    </row>
    <row r="177" spans="1:12" ht="15" x14ac:dyDescent="0.25">
      <c r="A177" s="23"/>
      <c r="B177" s="15"/>
      <c r="C177" s="11"/>
      <c r="D177" s="6"/>
      <c r="E177" s="42"/>
      <c r="F177" s="43"/>
      <c r="G177" s="43"/>
      <c r="H177" s="43"/>
      <c r="I177" s="43"/>
      <c r="J177" s="43"/>
      <c r="K177" s="44"/>
      <c r="L177" s="43"/>
    </row>
    <row r="178" spans="1:12" ht="15" x14ac:dyDescent="0.25">
      <c r="A178" s="23"/>
      <c r="B178" s="15"/>
      <c r="C178" s="11"/>
      <c r="D178" s="7" t="s">
        <v>22</v>
      </c>
      <c r="E178" s="42" t="s">
        <v>45</v>
      </c>
      <c r="F178" s="43">
        <v>200</v>
      </c>
      <c r="G178" s="43">
        <v>0.4</v>
      </c>
      <c r="H178" s="43">
        <v>0.02</v>
      </c>
      <c r="I178" s="43">
        <v>10.199999999999999</v>
      </c>
      <c r="J178" s="43">
        <v>42.58</v>
      </c>
      <c r="K178" s="44">
        <v>377</v>
      </c>
      <c r="L178" s="43"/>
    </row>
    <row r="179" spans="1:12" ht="15" x14ac:dyDescent="0.25">
      <c r="A179" s="23"/>
      <c r="B179" s="15"/>
      <c r="C179" s="11"/>
      <c r="D179" s="7" t="s">
        <v>23</v>
      </c>
      <c r="E179" s="42" t="s">
        <v>43</v>
      </c>
      <c r="F179" s="43">
        <v>40</v>
      </c>
      <c r="G179" s="43">
        <v>4.32</v>
      </c>
      <c r="H179" s="43">
        <v>7.12</v>
      </c>
      <c r="I179" s="43">
        <v>15.36</v>
      </c>
      <c r="J179" s="43">
        <v>142.80000000000001</v>
      </c>
      <c r="K179" s="44">
        <v>1</v>
      </c>
      <c r="L179" s="43"/>
    </row>
    <row r="180" spans="1:12" ht="15" x14ac:dyDescent="0.25">
      <c r="A180" s="23"/>
      <c r="B180" s="15"/>
      <c r="C180" s="11"/>
      <c r="D180" s="7" t="s">
        <v>24</v>
      </c>
      <c r="E180" s="42" t="s">
        <v>58</v>
      </c>
      <c r="F180" s="43">
        <v>100</v>
      </c>
      <c r="G180" s="43">
        <v>0.4</v>
      </c>
      <c r="H180" s="43">
        <v>0.4</v>
      </c>
      <c r="I180" s="43">
        <v>9.8000000000000007</v>
      </c>
      <c r="J180" s="43">
        <v>44.4</v>
      </c>
      <c r="K180" s="44">
        <v>338</v>
      </c>
      <c r="L180" s="43"/>
    </row>
    <row r="181" spans="1:12" ht="15" x14ac:dyDescent="0.25">
      <c r="A181" s="23"/>
      <c r="B181" s="15"/>
      <c r="C181" s="11"/>
      <c r="D181" s="6"/>
      <c r="E181" s="42"/>
      <c r="F181" s="43"/>
      <c r="G181" s="43"/>
      <c r="H181" s="43"/>
      <c r="I181" s="43"/>
      <c r="J181" s="43"/>
      <c r="K181" s="44"/>
      <c r="L181" s="43"/>
    </row>
    <row r="182" spans="1:12" ht="15.75" customHeight="1" x14ac:dyDescent="0.25">
      <c r="A182" s="24"/>
      <c r="B182" s="17"/>
      <c r="C182" s="8"/>
      <c r="D182" s="18" t="s">
        <v>33</v>
      </c>
      <c r="E182" s="9"/>
      <c r="F182" s="19">
        <f>SUM(F176:F181)</f>
        <v>520</v>
      </c>
      <c r="G182" s="19">
        <f>SUM(G176:G181)</f>
        <v>18.979999999999997</v>
      </c>
      <c r="H182" s="19">
        <f>SUM(H176:H181)</f>
        <v>20.86</v>
      </c>
      <c r="I182" s="19">
        <f>SUM(I176:I181)</f>
        <v>90.8</v>
      </c>
      <c r="J182" s="19">
        <f>SUM(J176:J181)</f>
        <v>626.86</v>
      </c>
      <c r="K182" s="25"/>
      <c r="L182" s="19">
        <f>SUM(L176:L181)</f>
        <v>0</v>
      </c>
    </row>
    <row r="183" spans="1:12" ht="15" x14ac:dyDescent="0.25">
      <c r="A183" s="26">
        <f>A176</f>
        <v>2</v>
      </c>
      <c r="B183" s="13">
        <f>B176</f>
        <v>5</v>
      </c>
      <c r="C183" s="10" t="s">
        <v>25</v>
      </c>
      <c r="D183" s="7" t="s">
        <v>26</v>
      </c>
      <c r="E183" s="42"/>
      <c r="F183" s="43"/>
      <c r="G183" s="43"/>
      <c r="H183" s="43"/>
      <c r="I183" s="43"/>
      <c r="J183" s="43"/>
      <c r="K183" s="44"/>
      <c r="L183" s="43"/>
    </row>
    <row r="184" spans="1:12" ht="15" x14ac:dyDescent="0.25">
      <c r="A184" s="23"/>
      <c r="B184" s="15"/>
      <c r="C184" s="11"/>
      <c r="D184" s="7" t="s">
        <v>27</v>
      </c>
      <c r="E184" s="42"/>
      <c r="F184" s="43"/>
      <c r="G184" s="43"/>
      <c r="H184" s="43"/>
      <c r="I184" s="43"/>
      <c r="J184" s="43"/>
      <c r="K184" s="44"/>
      <c r="L184" s="43"/>
    </row>
    <row r="185" spans="1:12" ht="15" x14ac:dyDescent="0.25">
      <c r="A185" s="23"/>
      <c r="B185" s="15"/>
      <c r="C185" s="11"/>
      <c r="D185" s="7" t="s">
        <v>28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29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30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31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32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6"/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6"/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4"/>
      <c r="B192" s="17"/>
      <c r="C192" s="8"/>
      <c r="D192" s="18" t="s">
        <v>33</v>
      </c>
      <c r="E192" s="9"/>
      <c r="F192" s="19">
        <f>SUM(F183:F191)</f>
        <v>0</v>
      </c>
      <c r="G192" s="19">
        <f t="shared" ref="G192:J192" si="69">SUM(G183:G191)</f>
        <v>0</v>
      </c>
      <c r="H192" s="19">
        <f t="shared" si="69"/>
        <v>0</v>
      </c>
      <c r="I192" s="19">
        <f t="shared" si="69"/>
        <v>0</v>
      </c>
      <c r="J192" s="19">
        <f t="shared" si="69"/>
        <v>0</v>
      </c>
      <c r="K192" s="25"/>
      <c r="L192" s="19">
        <f t="shared" ref="L192" si="70">SUM(L183:L191)</f>
        <v>0</v>
      </c>
    </row>
    <row r="193" spans="1:12" ht="15.75" thickBot="1" x14ac:dyDescent="0.25">
      <c r="A193" s="29">
        <f>A176</f>
        <v>2</v>
      </c>
      <c r="B193" s="30">
        <f>B176</f>
        <v>5</v>
      </c>
      <c r="C193" s="58" t="s">
        <v>4</v>
      </c>
      <c r="D193" s="59"/>
      <c r="E193" s="31"/>
      <c r="F193" s="32">
        <f>F182+F192</f>
        <v>520</v>
      </c>
      <c r="G193" s="32">
        <f t="shared" ref="G193" si="71">G182+G192</f>
        <v>18.979999999999997</v>
      </c>
      <c r="H193" s="32">
        <f t="shared" ref="H193" si="72">H182+H192</f>
        <v>20.86</v>
      </c>
      <c r="I193" s="32">
        <f t="shared" ref="I193" si="73">I182+I192</f>
        <v>90.8</v>
      </c>
      <c r="J193" s="32">
        <f t="shared" ref="J193:L193" si="74">J182+J192</f>
        <v>626.86</v>
      </c>
      <c r="K193" s="32"/>
      <c r="L193" s="32">
        <f t="shared" si="74"/>
        <v>0</v>
      </c>
    </row>
    <row r="194" spans="1:12" ht="15.75" thickBot="1" x14ac:dyDescent="0.25">
      <c r="A194" s="27"/>
      <c r="B194" s="28"/>
      <c r="C194" s="62" t="s">
        <v>5</v>
      </c>
      <c r="D194" s="62"/>
      <c r="E194" s="62"/>
      <c r="F194" s="34">
        <f>(F24+F43+F62+F81+F100+F119+F138+F157+F175+F193)/(IF(F24=0,0,1)+IF(F43=0,0,1)+IF(F62=0,0,1)+IF(F81=0,0,1)+IF(F100=0,0,1)+IF(F119=0,0,1)+IF(F138=0,0,1)+IF(F157=0,0,1)+IF(F175=0,0,1)+IF(F193=0,0,1))</f>
        <v>561</v>
      </c>
      <c r="G194" s="53">
        <v>21.16</v>
      </c>
      <c r="H194" s="54">
        <v>23.21</v>
      </c>
      <c r="I194" s="53">
        <v>85.34</v>
      </c>
      <c r="J194" s="60">
        <v>652.09</v>
      </c>
      <c r="K194" s="61"/>
      <c r="L194" s="34" t="e">
        <f>(L24+L43+L62+L81+L100+L119+L138+L157+L175+L193)/(IF(L24=0,0,1)+IF(L43=0,0,1)+IF(L62=0,0,1)+IF(L81=0,0,1)+IF(L100=0,0,1)+IF(L119=0,0,1)+IF(L138=0,0,1)+IF(L157=0,0,1)+IF(L175=0,0,1)+IF(L193=0,0,1))</f>
        <v>#DIV/0!</v>
      </c>
    </row>
    <row r="195" spans="1:12" ht="32.25" customHeight="1" x14ac:dyDescent="0.2"/>
  </sheetData>
  <mergeCells count="15">
    <mergeCell ref="J194:K194"/>
    <mergeCell ref="C81:D81"/>
    <mergeCell ref="C100:D100"/>
    <mergeCell ref="C24:D24"/>
    <mergeCell ref="C194:E194"/>
    <mergeCell ref="C193:D193"/>
    <mergeCell ref="C119:D119"/>
    <mergeCell ref="C138:D138"/>
    <mergeCell ref="C157:D157"/>
    <mergeCell ref="C175:D175"/>
    <mergeCell ref="C1:E1"/>
    <mergeCell ref="H1:K1"/>
    <mergeCell ref="H2:K2"/>
    <mergeCell ref="C43:D43"/>
    <mergeCell ref="C62:D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Диаграммы</vt:lpstr>
      </vt:variant>
      <vt:variant>
        <vt:i4>1</vt:i4>
      </vt:variant>
    </vt:vector>
  </HeadingPairs>
  <TitlesOfParts>
    <vt:vector size="2" baseType="lpstr">
      <vt:lpstr>Лист1</vt:lpstr>
      <vt:lpstr>Диаграмма1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Владелец</cp:lastModifiedBy>
  <dcterms:created xsi:type="dcterms:W3CDTF">2022-05-16T14:23:56Z</dcterms:created>
  <dcterms:modified xsi:type="dcterms:W3CDTF">2026-10-09T15:00:41Z</dcterms:modified>
</cp:coreProperties>
</file>